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t-dogan\Desktop\İÇ KONTROL\KOS-KONTROL ORTAMI STANDARDI\KOS 1.6.1-STANDART FORM\DÖNER SERMAYE İŞLETME MÜDÜRLÜĞÜ\"/>
    </mc:Choice>
  </mc:AlternateContent>
  <bookViews>
    <workbookView xWindow="0" yWindow="0" windowWidth="21570" windowHeight="8010"/>
  </bookViews>
  <sheets>
    <sheet name="Gelir Dağılım Üniversite-San.İş" sheetId="6" r:id="rId1"/>
    <sheet name="Gelir Dağılım  SEM" sheetId="5" r:id="rId2"/>
    <sheet name="Gelir Dağılım Bölüm Lab.Çalış." sheetId="4" r:id="rId3"/>
    <sheet name="Gelir Dağılım  Merk.Rutin" sheetId="3" r:id="rId4"/>
    <sheet name="Gelir Dağılım Proje-Danış." sheetId="2" r:id="rId5"/>
  </sheets>
  <definedNames>
    <definedName name="_xlnm.Print_Area" localSheetId="3">'Gelir Dağılım  Merk.Rutin'!$A$1:$M$17</definedName>
    <definedName name="_xlnm.Print_Area" localSheetId="1">'Gelir Dağılım  SEM'!$A$1:$M$17</definedName>
    <definedName name="_xlnm.Print_Area" localSheetId="2">'Gelir Dağılım Bölüm Lab.Çalış.'!$A$1:$M$18</definedName>
    <definedName name="_xlnm.Print_Area" localSheetId="4">'Gelir Dağılım Proje-Danış.'!$A$1:$M$17</definedName>
    <definedName name="_xlnm.Print_Area" localSheetId="0">'Gelir Dağılım Üniversite-San.İş'!$A$5:$M$17</definedName>
  </definedNames>
  <calcPr calcId="162913"/>
</workbook>
</file>

<file path=xl/calcChain.xml><?xml version="1.0" encoding="utf-8"?>
<calcChain xmlns="http://schemas.openxmlformats.org/spreadsheetml/2006/main">
  <c r="G13" i="6" l="1"/>
  <c r="G12" i="6"/>
  <c r="G11" i="6"/>
  <c r="G10" i="6"/>
  <c r="H10" i="6" s="1"/>
  <c r="G13" i="5"/>
  <c r="G12" i="5"/>
  <c r="G11" i="5"/>
  <c r="G10" i="5"/>
  <c r="H10" i="5" s="1"/>
  <c r="H11" i="5" s="1"/>
  <c r="H12" i="5" s="1"/>
  <c r="H11" i="6" l="1"/>
  <c r="H12" i="6" s="1"/>
  <c r="H13" i="6" s="1"/>
  <c r="G14" i="6" s="1"/>
  <c r="H13" i="5"/>
  <c r="G14" i="5"/>
  <c r="H14" i="5" s="1"/>
  <c r="G15" i="2"/>
  <c r="G14" i="2"/>
  <c r="G13" i="2"/>
  <c r="G13" i="3"/>
  <c r="G13" i="4"/>
  <c r="G12" i="4"/>
  <c r="G11" i="4"/>
  <c r="G10" i="4"/>
  <c r="H10" i="4" s="1"/>
  <c r="G12" i="3"/>
  <c r="G11" i="3"/>
  <c r="G10" i="3"/>
  <c r="H10" i="3" s="1"/>
  <c r="G12" i="2"/>
  <c r="G11" i="2"/>
  <c r="G10" i="2"/>
  <c r="H14" i="6" l="1"/>
  <c r="H11" i="3"/>
  <c r="H11" i="4"/>
  <c r="H12" i="4" s="1"/>
  <c r="H13" i="4" s="1"/>
  <c r="G14" i="4" s="1"/>
  <c r="H14" i="4" s="1"/>
  <c r="H12" i="3"/>
  <c r="H13" i="3" s="1"/>
  <c r="G14" i="3" s="1"/>
  <c r="H14" i="3" s="1"/>
  <c r="H10" i="2"/>
  <c r="H11" i="2" s="1"/>
  <c r="H12" i="2" l="1"/>
  <c r="H13" i="2" l="1"/>
  <c r="H14" i="2" l="1"/>
</calcChain>
</file>

<file path=xl/sharedStrings.xml><?xml version="1.0" encoding="utf-8"?>
<sst xmlns="http://schemas.openxmlformats.org/spreadsheetml/2006/main" count="100" uniqueCount="28">
  <si>
    <t>.-TL.</t>
  </si>
  <si>
    <t>TOPLAM</t>
  </si>
  <si>
    <t>GELİR (TL.)</t>
  </si>
  <si>
    <t>TUTAR</t>
  </si>
  <si>
    <t>KALAN</t>
  </si>
  <si>
    <t>GİDERLER</t>
  </si>
  <si>
    <t>(TL.)</t>
  </si>
  <si>
    <t>Hazine Payı (Gx1/100)</t>
  </si>
  <si>
    <t>Bilimsel Araştırma Projeleri Payı (Gx5/100)</t>
  </si>
  <si>
    <t xml:space="preserve">Yapılan İş veya Hizmete Bağlı Giderler </t>
  </si>
  <si>
    <r>
      <t xml:space="preserve">Danışmanlık </t>
    </r>
    <r>
      <rPr>
        <b/>
        <sz val="11"/>
        <rFont val="Calibri"/>
        <family val="2"/>
        <charset val="162"/>
        <scheme val="minor"/>
      </rPr>
      <t>(Rapor Hazırlama, Kurul Üyeleiği, Proje Değerlendirme…...)</t>
    </r>
  </si>
  <si>
    <t>Kurum Payı (Gx15/100)</t>
  </si>
  <si>
    <t>Merkez Rutin</t>
  </si>
  <si>
    <t>Akademik Elemanlar (Gx15/100)</t>
  </si>
  <si>
    <t>Yapılan İş veya Hizmete Bağlı Giderler *</t>
  </si>
  <si>
    <t>Akademik Elemanlar (Gx79/100)  **</t>
  </si>
  <si>
    <t>Bölüm - Laboratuvar Çalışması</t>
  </si>
  <si>
    <t>SEM</t>
  </si>
  <si>
    <t>Üniversite Sanayi İşbirliği Kapsamı</t>
  </si>
  <si>
    <t>Akademik Elemanlar (Gx85/100)</t>
  </si>
  <si>
    <t>Kurum Payı (Gx30/100)</t>
  </si>
  <si>
    <t>Akademik Elemanlar (Gx64/100)</t>
  </si>
  <si>
    <t>Doküman No</t>
  </si>
  <si>
    <t>Yayın Tarihi</t>
  </si>
  <si>
    <t>Revizyon Tarihi</t>
  </si>
  <si>
    <t>Revizyon No</t>
  </si>
  <si>
    <t>İYTE-DSİM-0004</t>
  </si>
  <si>
    <t xml:space="preserve">               T.C.
               İZMİR YÜKSEK TEKNOLOJİ ENSTİTÜSÜ
              GELİR DAĞILIM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</si>
</sst>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b/>
      <sz val="10"/>
      <color indexed="10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B0F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>
      <alignment horizontal="center"/>
    </xf>
    <xf numFmtId="10" fontId="0" fillId="0" borderId="4" xfId="0" applyNumberFormat="1" applyBorder="1"/>
    <xf numFmtId="4" fontId="0" fillId="0" borderId="14" xfId="0" applyNumberFormat="1" applyBorder="1"/>
    <xf numFmtId="10" fontId="0" fillId="0" borderId="1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2" fillId="0" borderId="12" xfId="0" applyNumberFormat="1" applyFont="1" applyBorder="1"/>
    <xf numFmtId="10" fontId="0" fillId="0" borderId="23" xfId="0" applyNumberFormat="1" applyFill="1" applyBorder="1"/>
    <xf numFmtId="10" fontId="0" fillId="0" borderId="0" xfId="0" applyNumberForma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4" fontId="1" fillId="0" borderId="6" xfId="0" applyNumberFormat="1" applyFont="1" applyBorder="1" applyAlignment="1"/>
    <xf numFmtId="10" fontId="7" fillId="0" borderId="22" xfId="0" applyNumberFormat="1" applyFont="1" applyBorder="1"/>
    <xf numFmtId="0" fontId="0" fillId="0" borderId="25" xfId="0" applyBorder="1"/>
    <xf numFmtId="4" fontId="0" fillId="0" borderId="26" xfId="0" applyNumberFormat="1" applyBorder="1"/>
    <xf numFmtId="4" fontId="0" fillId="0" borderId="0" xfId="0" applyNumberFormat="1" applyBorder="1"/>
    <xf numFmtId="4" fontId="0" fillId="0" borderId="24" xfId="0" applyNumberFormat="1" applyBorder="1"/>
    <xf numFmtId="10" fontId="0" fillId="0" borderId="27" xfId="0" applyNumberFormat="1" applyFill="1" applyBorder="1"/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0" fillId="0" borderId="30" xfId="0" applyBorder="1"/>
    <xf numFmtId="0" fontId="10" fillId="0" borderId="30" xfId="0" applyFont="1" applyBorder="1"/>
    <xf numFmtId="0" fontId="8" fillId="0" borderId="30" xfId="0" applyFont="1" applyBorder="1"/>
    <xf numFmtId="0" fontId="11" fillId="0" borderId="30" xfId="0" applyFont="1" applyBorder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8" xfId="0" applyBorder="1" applyAlignment="1">
      <alignment horizontal="left"/>
    </xf>
    <xf numFmtId="14" fontId="0" fillId="0" borderId="3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33618</xdr:rowOff>
    </xdr:from>
    <xdr:to>
      <xdr:col>1</xdr:col>
      <xdr:colOff>156882</xdr:colOff>
      <xdr:row>3</xdr:row>
      <xdr:rowOff>168088</xdr:rowOff>
    </xdr:to>
    <xdr:pic>
      <xdr:nvPicPr>
        <xdr:cNvPr id="2" name="Resim 1" descr="C:\Users\murat-dogan\AppData\Local\Microsoft\Windows\INetCache\Content.Word\7U2Ec-Pp_400x40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33618"/>
          <a:ext cx="728382" cy="705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33618</xdr:rowOff>
    </xdr:from>
    <xdr:to>
      <xdr:col>1</xdr:col>
      <xdr:colOff>156882</xdr:colOff>
      <xdr:row>3</xdr:row>
      <xdr:rowOff>149038</xdr:rowOff>
    </xdr:to>
    <xdr:pic>
      <xdr:nvPicPr>
        <xdr:cNvPr id="3" name="Resim 2" descr="C:\Users\murat-dogan\AppData\Local\Microsoft\Windows\INetCache\Content.Word\7U2Ec-Pp_400x40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33618"/>
          <a:ext cx="732864" cy="705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33618</xdr:rowOff>
    </xdr:from>
    <xdr:to>
      <xdr:col>1</xdr:col>
      <xdr:colOff>156882</xdr:colOff>
      <xdr:row>3</xdr:row>
      <xdr:rowOff>149038</xdr:rowOff>
    </xdr:to>
    <xdr:pic>
      <xdr:nvPicPr>
        <xdr:cNvPr id="2" name="Resim 1" descr="C:\Users\murat-dogan\AppData\Local\Microsoft\Windows\INetCache\Content.Word\7U2Ec-Pp_400x40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33618"/>
          <a:ext cx="732864" cy="686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33618</xdr:rowOff>
    </xdr:from>
    <xdr:to>
      <xdr:col>1</xdr:col>
      <xdr:colOff>156882</xdr:colOff>
      <xdr:row>3</xdr:row>
      <xdr:rowOff>149038</xdr:rowOff>
    </xdr:to>
    <xdr:pic>
      <xdr:nvPicPr>
        <xdr:cNvPr id="2" name="Resim 1" descr="C:\Users\murat-dogan\AppData\Local\Microsoft\Windows\INetCache\Content.Word\7U2Ec-Pp_400x40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33618"/>
          <a:ext cx="732864" cy="686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33618</xdr:rowOff>
    </xdr:from>
    <xdr:to>
      <xdr:col>1</xdr:col>
      <xdr:colOff>156882</xdr:colOff>
      <xdr:row>3</xdr:row>
      <xdr:rowOff>149038</xdr:rowOff>
    </xdr:to>
    <xdr:pic>
      <xdr:nvPicPr>
        <xdr:cNvPr id="2" name="Resim 1" descr="C:\Users\murat-dogan\AppData\Local\Microsoft\Windows\INetCache\Content.Word\7U2Ec-Pp_400x40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33618"/>
          <a:ext cx="732864" cy="686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85" zoomScaleNormal="85" workbookViewId="0">
      <selection activeCell="K9" sqref="K9"/>
    </sheetView>
  </sheetViews>
  <sheetFormatPr defaultRowHeight="15" x14ac:dyDescent="0.25"/>
  <cols>
    <col min="3" max="3" width="19.42578125" bestFit="1" customWidth="1"/>
    <col min="5" max="5" width="15.7109375" customWidth="1"/>
    <col min="6" max="6" width="9.140625" bestFit="1" customWidth="1"/>
    <col min="7" max="7" width="12.42578125" customWidth="1"/>
    <col min="8" max="8" width="14" customWidth="1"/>
    <col min="11" max="11" width="26.42578125" bestFit="1" customWidth="1"/>
    <col min="13" max="13" width="15.7109375" customWidth="1"/>
    <col min="14" max="16" width="9.28515625" bestFit="1" customWidth="1"/>
  </cols>
  <sheetData>
    <row r="1" spans="1:8" x14ac:dyDescent="0.25">
      <c r="A1" s="35" t="s">
        <v>27</v>
      </c>
      <c r="B1" s="36"/>
      <c r="C1" s="36"/>
      <c r="D1" s="36"/>
      <c r="E1" s="36"/>
      <c r="F1" s="37"/>
      <c r="G1" s="34" t="s">
        <v>22</v>
      </c>
      <c r="H1" s="32" t="s">
        <v>26</v>
      </c>
    </row>
    <row r="2" spans="1:8" x14ac:dyDescent="0.25">
      <c r="A2" s="36"/>
      <c r="B2" s="36"/>
      <c r="C2" s="36"/>
      <c r="D2" s="36"/>
      <c r="E2" s="36"/>
      <c r="F2" s="37"/>
      <c r="G2" s="33" t="s">
        <v>23</v>
      </c>
      <c r="H2" s="54">
        <v>45551</v>
      </c>
    </row>
    <row r="3" spans="1:8" x14ac:dyDescent="0.25">
      <c r="A3" s="36"/>
      <c r="B3" s="36"/>
      <c r="C3" s="36"/>
      <c r="D3" s="36"/>
      <c r="E3" s="36"/>
      <c r="F3" s="37"/>
      <c r="G3" s="33" t="s">
        <v>24</v>
      </c>
      <c r="H3" s="31"/>
    </row>
    <row r="4" spans="1:8" x14ac:dyDescent="0.25">
      <c r="A4" s="36"/>
      <c r="B4" s="36"/>
      <c r="C4" s="36"/>
      <c r="D4" s="36"/>
      <c r="E4" s="36"/>
      <c r="F4" s="37"/>
      <c r="G4" s="33" t="s">
        <v>25</v>
      </c>
      <c r="H4" s="31"/>
    </row>
    <row r="5" spans="1:8" ht="15.75" x14ac:dyDescent="0.25">
      <c r="C5" s="20"/>
    </row>
    <row r="6" spans="1:8" x14ac:dyDescent="0.25">
      <c r="C6" s="44" t="s">
        <v>18</v>
      </c>
      <c r="D6" s="44"/>
      <c r="E6" s="44"/>
    </row>
    <row r="7" spans="1:8" ht="15.75" thickBot="1" x14ac:dyDescent="0.3"/>
    <row r="8" spans="1:8" ht="20.100000000000001" customHeight="1" x14ac:dyDescent="0.25">
      <c r="C8" s="1" t="s">
        <v>2</v>
      </c>
      <c r="D8" s="2"/>
      <c r="E8" s="21">
        <v>10000</v>
      </c>
      <c r="F8" s="3" t="s">
        <v>0</v>
      </c>
      <c r="G8" s="4" t="s">
        <v>3</v>
      </c>
      <c r="H8" s="4" t="s">
        <v>4</v>
      </c>
    </row>
    <row r="9" spans="1:8" ht="20.100000000000001" customHeight="1" thickBot="1" x14ac:dyDescent="0.3">
      <c r="C9" s="5" t="s">
        <v>5</v>
      </c>
      <c r="D9" s="6"/>
      <c r="E9" s="6"/>
      <c r="F9" s="7"/>
      <c r="G9" s="8" t="s">
        <v>6</v>
      </c>
      <c r="H9" s="8" t="s">
        <v>6</v>
      </c>
    </row>
    <row r="10" spans="1:8" ht="20.100000000000001" customHeight="1" x14ac:dyDescent="0.25">
      <c r="C10" s="45" t="s">
        <v>7</v>
      </c>
      <c r="D10" s="46"/>
      <c r="E10" s="47"/>
      <c r="F10" s="9">
        <v>0</v>
      </c>
      <c r="G10" s="10">
        <f>ROUNDUP($E$8*F10,2)</f>
        <v>0</v>
      </c>
      <c r="H10" s="10">
        <f>E8-G10</f>
        <v>10000</v>
      </c>
    </row>
    <row r="11" spans="1:8" ht="20.100000000000001" customHeight="1" x14ac:dyDescent="0.25">
      <c r="C11" s="48" t="s">
        <v>8</v>
      </c>
      <c r="D11" s="49"/>
      <c r="E11" s="50"/>
      <c r="F11" s="11">
        <v>0</v>
      </c>
      <c r="G11" s="12">
        <f>ROUNDUP($E$8*F11,2)</f>
        <v>0</v>
      </c>
      <c r="H11" s="13">
        <f>H10-G11</f>
        <v>10000</v>
      </c>
    </row>
    <row r="12" spans="1:8" ht="20.100000000000001" customHeight="1" x14ac:dyDescent="0.25">
      <c r="C12" s="48" t="s">
        <v>11</v>
      </c>
      <c r="D12" s="49"/>
      <c r="E12" s="50"/>
      <c r="F12" s="11">
        <v>0.15</v>
      </c>
      <c r="G12" s="12">
        <f>ROUNDUP($E$8*F12,2)</f>
        <v>1500</v>
      </c>
      <c r="H12" s="13">
        <f>H11-G12</f>
        <v>8500</v>
      </c>
    </row>
    <row r="13" spans="1:8" ht="20.100000000000001" customHeight="1" thickBot="1" x14ac:dyDescent="0.3">
      <c r="C13" s="51" t="s">
        <v>9</v>
      </c>
      <c r="D13" s="52"/>
      <c r="E13" s="53"/>
      <c r="F13" s="11">
        <v>0</v>
      </c>
      <c r="G13" s="12">
        <f>ROUNDUP($E$8*F13,2)</f>
        <v>0</v>
      </c>
      <c r="H13" s="13">
        <f>H12-G13</f>
        <v>8500</v>
      </c>
    </row>
    <row r="14" spans="1:8" ht="20.100000000000001" customHeight="1" thickBot="1" x14ac:dyDescent="0.3">
      <c r="C14" s="38" t="s">
        <v>19</v>
      </c>
      <c r="D14" s="39"/>
      <c r="E14" s="40"/>
      <c r="F14" s="22">
        <v>0.85</v>
      </c>
      <c r="G14" s="15">
        <f>H13</f>
        <v>8500</v>
      </c>
      <c r="H14" s="14">
        <f>H13-G14</f>
        <v>0</v>
      </c>
    </row>
    <row r="15" spans="1:8" ht="15.75" hidden="1" thickBot="1" x14ac:dyDescent="0.3">
      <c r="C15" s="28"/>
      <c r="D15" s="29"/>
      <c r="E15" s="29"/>
      <c r="F15" s="16">
        <v>1</v>
      </c>
      <c r="G15" s="29"/>
      <c r="H15" s="30"/>
    </row>
    <row r="16" spans="1:8" ht="15.75" thickBot="1" x14ac:dyDescent="0.3">
      <c r="C16" s="41" t="s">
        <v>1</v>
      </c>
      <c r="D16" s="42"/>
      <c r="E16" s="43"/>
      <c r="F16" s="22">
        <v>1</v>
      </c>
      <c r="G16" s="26"/>
      <c r="H16" s="23"/>
    </row>
    <row r="17" spans="6:6" ht="41.25" customHeight="1" x14ac:dyDescent="0.25">
      <c r="F17" s="17"/>
    </row>
  </sheetData>
  <mergeCells count="8">
    <mergeCell ref="A1:F4"/>
    <mergeCell ref="C14:E14"/>
    <mergeCell ref="C16:E16"/>
    <mergeCell ref="C6:E6"/>
    <mergeCell ref="C10:E10"/>
    <mergeCell ref="C11:E11"/>
    <mergeCell ref="C12:E12"/>
    <mergeCell ref="C13:E13"/>
  </mergeCells>
  <printOptions horizontalCentered="1"/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85" zoomScaleNormal="85" workbookViewId="0">
      <selection activeCell="G1" sqref="G1"/>
    </sheetView>
  </sheetViews>
  <sheetFormatPr defaultRowHeight="15" x14ac:dyDescent="0.25"/>
  <cols>
    <col min="3" max="3" width="19.42578125" bestFit="1" customWidth="1"/>
    <col min="5" max="5" width="15.7109375" customWidth="1"/>
    <col min="6" max="6" width="9.140625" bestFit="1" customWidth="1"/>
    <col min="7" max="7" width="12.7109375" customWidth="1"/>
    <col min="8" max="8" width="14" customWidth="1"/>
    <col min="11" max="11" width="26.42578125" bestFit="1" customWidth="1"/>
    <col min="13" max="13" width="15.7109375" customWidth="1"/>
    <col min="14" max="16" width="9.28515625" bestFit="1" customWidth="1"/>
  </cols>
  <sheetData>
    <row r="1" spans="1:8" x14ac:dyDescent="0.25">
      <c r="A1" s="35" t="s">
        <v>27</v>
      </c>
      <c r="B1" s="36"/>
      <c r="C1" s="36"/>
      <c r="D1" s="36"/>
      <c r="E1" s="36"/>
      <c r="F1" s="37"/>
      <c r="G1" s="34" t="s">
        <v>22</v>
      </c>
      <c r="H1" s="32" t="s">
        <v>26</v>
      </c>
    </row>
    <row r="2" spans="1:8" x14ac:dyDescent="0.25">
      <c r="A2" s="36"/>
      <c r="B2" s="36"/>
      <c r="C2" s="36"/>
      <c r="D2" s="36"/>
      <c r="E2" s="36"/>
      <c r="F2" s="37"/>
      <c r="G2" s="33" t="s">
        <v>23</v>
      </c>
      <c r="H2" s="31"/>
    </row>
    <row r="3" spans="1:8" x14ac:dyDescent="0.25">
      <c r="A3" s="36"/>
      <c r="B3" s="36"/>
      <c r="C3" s="36"/>
      <c r="D3" s="36"/>
      <c r="E3" s="36"/>
      <c r="F3" s="37"/>
      <c r="G3" s="33" t="s">
        <v>24</v>
      </c>
      <c r="H3" s="31"/>
    </row>
    <row r="4" spans="1:8" x14ac:dyDescent="0.25">
      <c r="A4" s="36"/>
      <c r="B4" s="36"/>
      <c r="C4" s="36"/>
      <c r="D4" s="36"/>
      <c r="E4" s="36"/>
      <c r="F4" s="37"/>
      <c r="G4" s="33" t="s">
        <v>25</v>
      </c>
      <c r="H4" s="31"/>
    </row>
    <row r="6" spans="1:8" x14ac:dyDescent="0.25">
      <c r="C6" s="19" t="s">
        <v>17</v>
      </c>
      <c r="D6" s="18"/>
    </row>
    <row r="7" spans="1:8" ht="15.75" thickBot="1" x14ac:dyDescent="0.3"/>
    <row r="8" spans="1:8" ht="20.100000000000001" customHeight="1" x14ac:dyDescent="0.25">
      <c r="C8" s="1" t="s">
        <v>2</v>
      </c>
      <c r="D8" s="2"/>
      <c r="E8" s="21">
        <v>10000</v>
      </c>
      <c r="F8" s="3" t="s">
        <v>0</v>
      </c>
      <c r="G8" s="4" t="s">
        <v>3</v>
      </c>
      <c r="H8" s="4" t="s">
        <v>4</v>
      </c>
    </row>
    <row r="9" spans="1:8" ht="20.100000000000001" customHeight="1" thickBot="1" x14ac:dyDescent="0.3">
      <c r="C9" s="5" t="s">
        <v>5</v>
      </c>
      <c r="D9" s="6"/>
      <c r="E9" s="6"/>
      <c r="F9" s="7"/>
      <c r="G9" s="8" t="s">
        <v>6</v>
      </c>
      <c r="H9" s="8" t="s">
        <v>6</v>
      </c>
    </row>
    <row r="10" spans="1:8" ht="20.100000000000001" customHeight="1" x14ac:dyDescent="0.25">
      <c r="C10" s="45" t="s">
        <v>7</v>
      </c>
      <c r="D10" s="46"/>
      <c r="E10" s="47"/>
      <c r="F10" s="9">
        <v>0.01</v>
      </c>
      <c r="G10" s="10">
        <f>ROUNDUP($E$8*F10,2)</f>
        <v>100</v>
      </c>
      <c r="H10" s="10">
        <f>E8-G10</f>
        <v>9900</v>
      </c>
    </row>
    <row r="11" spans="1:8" ht="20.100000000000001" customHeight="1" x14ac:dyDescent="0.25">
      <c r="C11" s="48" t="s">
        <v>8</v>
      </c>
      <c r="D11" s="49"/>
      <c r="E11" s="50"/>
      <c r="F11" s="11">
        <v>0.05</v>
      </c>
      <c r="G11" s="12">
        <f>ROUNDUP($E$8*F11,2)</f>
        <v>500</v>
      </c>
      <c r="H11" s="13">
        <f>H10-G11</f>
        <v>9400</v>
      </c>
    </row>
    <row r="12" spans="1:8" ht="20.100000000000001" customHeight="1" x14ac:dyDescent="0.25">
      <c r="C12" s="48" t="s">
        <v>20</v>
      </c>
      <c r="D12" s="49"/>
      <c r="E12" s="50"/>
      <c r="F12" s="11">
        <v>0.3</v>
      </c>
      <c r="G12" s="12">
        <f>ROUNDUP($E$8*F12,2)</f>
        <v>3000</v>
      </c>
      <c r="H12" s="13">
        <f>H11-G12</f>
        <v>6400</v>
      </c>
    </row>
    <row r="13" spans="1:8" ht="20.100000000000001" customHeight="1" thickBot="1" x14ac:dyDescent="0.3">
      <c r="C13" s="51" t="s">
        <v>9</v>
      </c>
      <c r="D13" s="52"/>
      <c r="E13" s="53"/>
      <c r="F13" s="11">
        <v>0</v>
      </c>
      <c r="G13" s="12">
        <f>ROUNDUP($E$8*F13,2)</f>
        <v>0</v>
      </c>
      <c r="H13" s="13">
        <f>H12-G13</f>
        <v>6400</v>
      </c>
    </row>
    <row r="14" spans="1:8" ht="20.100000000000001" customHeight="1" thickBot="1" x14ac:dyDescent="0.3">
      <c r="C14" s="38" t="s">
        <v>21</v>
      </c>
      <c r="D14" s="39"/>
      <c r="E14" s="40"/>
      <c r="F14" s="22">
        <v>0.64</v>
      </c>
      <c r="G14" s="15">
        <f>H13</f>
        <v>6400</v>
      </c>
      <c r="H14" s="14">
        <f>H13-G14</f>
        <v>0</v>
      </c>
    </row>
    <row r="15" spans="1:8" ht="15.75" hidden="1" thickBot="1" x14ac:dyDescent="0.3">
      <c r="C15" s="28"/>
      <c r="D15" s="29"/>
      <c r="E15" s="29"/>
      <c r="F15" s="16">
        <v>1</v>
      </c>
      <c r="G15" s="29"/>
      <c r="H15" s="30"/>
    </row>
    <row r="16" spans="1:8" ht="15.75" thickBot="1" x14ac:dyDescent="0.3">
      <c r="C16" s="41" t="s">
        <v>1</v>
      </c>
      <c r="D16" s="42"/>
      <c r="E16" s="43"/>
      <c r="F16" s="22">
        <v>1</v>
      </c>
      <c r="G16" s="26"/>
      <c r="H16" s="23"/>
    </row>
    <row r="17" spans="6:6" ht="41.25" customHeight="1" x14ac:dyDescent="0.25">
      <c r="F17" s="17"/>
    </row>
  </sheetData>
  <mergeCells count="7">
    <mergeCell ref="A1:F4"/>
    <mergeCell ref="C16:E16"/>
    <mergeCell ref="C10:E10"/>
    <mergeCell ref="C11:E11"/>
    <mergeCell ref="C12:E12"/>
    <mergeCell ref="C13:E13"/>
    <mergeCell ref="C14:E14"/>
  </mergeCells>
  <printOptions horizontalCentered="1"/>
  <pageMargins left="0" right="0" top="0" bottom="0" header="0" footer="0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85" zoomScaleNormal="85" workbookViewId="0">
      <selection activeCell="F43" sqref="F43"/>
    </sheetView>
  </sheetViews>
  <sheetFormatPr defaultRowHeight="15" x14ac:dyDescent="0.25"/>
  <cols>
    <col min="3" max="3" width="19.42578125" bestFit="1" customWidth="1"/>
    <col min="5" max="5" width="15.7109375" customWidth="1"/>
    <col min="6" max="6" width="9.140625" bestFit="1" customWidth="1"/>
    <col min="7" max="7" width="12.85546875" customWidth="1"/>
    <col min="8" max="8" width="14" customWidth="1"/>
    <col min="11" max="11" width="26.42578125" bestFit="1" customWidth="1"/>
    <col min="13" max="13" width="15.7109375" customWidth="1"/>
    <col min="14" max="16" width="9.28515625" bestFit="1" customWidth="1"/>
  </cols>
  <sheetData>
    <row r="1" spans="1:8" x14ac:dyDescent="0.25">
      <c r="A1" s="35" t="s">
        <v>27</v>
      </c>
      <c r="B1" s="36"/>
      <c r="C1" s="36"/>
      <c r="D1" s="36"/>
      <c r="E1" s="36"/>
      <c r="F1" s="37"/>
      <c r="G1" s="34" t="s">
        <v>22</v>
      </c>
      <c r="H1" s="32" t="s">
        <v>26</v>
      </c>
    </row>
    <row r="2" spans="1:8" x14ac:dyDescent="0.25">
      <c r="A2" s="36"/>
      <c r="B2" s="36"/>
      <c r="C2" s="36"/>
      <c r="D2" s="36"/>
      <c r="E2" s="36"/>
      <c r="F2" s="37"/>
      <c r="G2" s="33" t="s">
        <v>23</v>
      </c>
      <c r="H2" s="31"/>
    </row>
    <row r="3" spans="1:8" x14ac:dyDescent="0.25">
      <c r="A3" s="36"/>
      <c r="B3" s="36"/>
      <c r="C3" s="36"/>
      <c r="D3" s="36"/>
      <c r="E3" s="36"/>
      <c r="F3" s="37"/>
      <c r="G3" s="33" t="s">
        <v>24</v>
      </c>
      <c r="H3" s="31"/>
    </row>
    <row r="4" spans="1:8" x14ac:dyDescent="0.25">
      <c r="A4" s="36"/>
      <c r="B4" s="36"/>
      <c r="C4" s="36"/>
      <c r="D4" s="36"/>
      <c r="E4" s="36"/>
      <c r="F4" s="37"/>
      <c r="G4" s="33" t="s">
        <v>25</v>
      </c>
      <c r="H4" s="31"/>
    </row>
    <row r="6" spans="1:8" x14ac:dyDescent="0.25">
      <c r="C6" s="19" t="s">
        <v>16</v>
      </c>
      <c r="D6" s="18"/>
    </row>
    <row r="7" spans="1:8" ht="15.75" thickBot="1" x14ac:dyDescent="0.3"/>
    <row r="8" spans="1:8" ht="20.100000000000001" customHeight="1" x14ac:dyDescent="0.25">
      <c r="C8" s="1" t="s">
        <v>2</v>
      </c>
      <c r="D8" s="2"/>
      <c r="E8" s="21">
        <v>10000</v>
      </c>
      <c r="F8" s="3" t="s">
        <v>0</v>
      </c>
      <c r="G8" s="4" t="s">
        <v>3</v>
      </c>
      <c r="H8" s="4" t="s">
        <v>4</v>
      </c>
    </row>
    <row r="9" spans="1:8" ht="20.100000000000001" customHeight="1" thickBot="1" x14ac:dyDescent="0.3">
      <c r="C9" s="5" t="s">
        <v>5</v>
      </c>
      <c r="D9" s="6"/>
      <c r="E9" s="6"/>
      <c r="F9" s="7"/>
      <c r="G9" s="8" t="s">
        <v>6</v>
      </c>
      <c r="H9" s="8" t="s">
        <v>6</v>
      </c>
    </row>
    <row r="10" spans="1:8" ht="20.100000000000001" customHeight="1" x14ac:dyDescent="0.25">
      <c r="C10" s="45" t="s">
        <v>7</v>
      </c>
      <c r="D10" s="46"/>
      <c r="E10" s="47"/>
      <c r="F10" s="9">
        <v>0.01</v>
      </c>
      <c r="G10" s="10">
        <f>ROUNDUP($E$8*F10,2)</f>
        <v>100</v>
      </c>
      <c r="H10" s="10">
        <f>E8-G10</f>
        <v>9900</v>
      </c>
    </row>
    <row r="11" spans="1:8" ht="20.100000000000001" customHeight="1" x14ac:dyDescent="0.25">
      <c r="C11" s="48" t="s">
        <v>8</v>
      </c>
      <c r="D11" s="49"/>
      <c r="E11" s="50"/>
      <c r="F11" s="11">
        <v>0.05</v>
      </c>
      <c r="G11" s="12">
        <f>ROUNDUP($E$8*F11,2)</f>
        <v>500</v>
      </c>
      <c r="H11" s="13">
        <f>H10-G11</f>
        <v>9400</v>
      </c>
    </row>
    <row r="12" spans="1:8" ht="20.100000000000001" customHeight="1" x14ac:dyDescent="0.25">
      <c r="C12" s="48" t="s">
        <v>20</v>
      </c>
      <c r="D12" s="49"/>
      <c r="E12" s="50"/>
      <c r="F12" s="11">
        <v>0.3</v>
      </c>
      <c r="G12" s="12">
        <f>ROUNDUP($E$8*F12,2)</f>
        <v>3000</v>
      </c>
      <c r="H12" s="13">
        <f>H11-G12</f>
        <v>6400</v>
      </c>
    </row>
    <row r="13" spans="1:8" ht="20.100000000000001" customHeight="1" thickBot="1" x14ac:dyDescent="0.3">
      <c r="C13" s="51" t="s">
        <v>9</v>
      </c>
      <c r="D13" s="52"/>
      <c r="E13" s="53"/>
      <c r="F13" s="11">
        <v>0.49</v>
      </c>
      <c r="G13" s="12">
        <f>ROUNDUP($E$8*F13,2)</f>
        <v>4900</v>
      </c>
      <c r="H13" s="13">
        <f>H12-G13</f>
        <v>1500</v>
      </c>
    </row>
    <row r="14" spans="1:8" ht="20.100000000000001" customHeight="1" thickBot="1" x14ac:dyDescent="0.3">
      <c r="C14" s="38" t="s">
        <v>13</v>
      </c>
      <c r="D14" s="39"/>
      <c r="E14" s="40"/>
      <c r="F14" s="22">
        <v>0.15</v>
      </c>
      <c r="G14" s="15">
        <f>H13</f>
        <v>1500</v>
      </c>
      <c r="H14" s="14">
        <f>H13-G14</f>
        <v>0</v>
      </c>
    </row>
    <row r="15" spans="1:8" hidden="1" x14ac:dyDescent="0.25">
      <c r="F15" s="16">
        <v>1</v>
      </c>
    </row>
    <row r="16" spans="1:8" ht="15.75" thickBot="1" x14ac:dyDescent="0.3">
      <c r="C16" s="41" t="s">
        <v>1</v>
      </c>
      <c r="D16" s="42"/>
      <c r="E16" s="43"/>
      <c r="F16" s="22">
        <v>1</v>
      </c>
      <c r="G16" s="26"/>
      <c r="H16" s="23"/>
    </row>
    <row r="17" spans="6:6" ht="31.5" customHeight="1" x14ac:dyDescent="0.25">
      <c r="F17" s="17"/>
    </row>
  </sheetData>
  <mergeCells count="7">
    <mergeCell ref="A1:F4"/>
    <mergeCell ref="C16:E16"/>
    <mergeCell ref="C10:E10"/>
    <mergeCell ref="C11:E11"/>
    <mergeCell ref="C12:E12"/>
    <mergeCell ref="C13:E13"/>
    <mergeCell ref="C14:E14"/>
  </mergeCells>
  <printOptions horizontalCentered="1"/>
  <pageMargins left="0" right="0" top="0" bottom="0" header="0" footer="0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85" zoomScaleNormal="85" workbookViewId="0">
      <selection activeCell="G1" sqref="A1:XFD4"/>
    </sheetView>
  </sheetViews>
  <sheetFormatPr defaultRowHeight="15" x14ac:dyDescent="0.25"/>
  <cols>
    <col min="3" max="3" width="19.42578125" bestFit="1" customWidth="1"/>
    <col min="5" max="5" width="15.7109375" customWidth="1"/>
    <col min="6" max="6" width="9.140625" bestFit="1" customWidth="1"/>
    <col min="7" max="7" width="13.140625" customWidth="1"/>
    <col min="8" max="8" width="14" customWidth="1"/>
    <col min="11" max="11" width="26.42578125" bestFit="1" customWidth="1"/>
    <col min="13" max="13" width="15.7109375" customWidth="1"/>
    <col min="14" max="16" width="9.28515625" bestFit="1" customWidth="1"/>
  </cols>
  <sheetData>
    <row r="1" spans="1:8" x14ac:dyDescent="0.25">
      <c r="A1" s="35" t="s">
        <v>27</v>
      </c>
      <c r="B1" s="36"/>
      <c r="C1" s="36"/>
      <c r="D1" s="36"/>
      <c r="E1" s="36"/>
      <c r="F1" s="37"/>
      <c r="G1" s="34" t="s">
        <v>22</v>
      </c>
      <c r="H1" s="32" t="s">
        <v>26</v>
      </c>
    </row>
    <row r="2" spans="1:8" x14ac:dyDescent="0.25">
      <c r="A2" s="36"/>
      <c r="B2" s="36"/>
      <c r="C2" s="36"/>
      <c r="D2" s="36"/>
      <c r="E2" s="36"/>
      <c r="F2" s="37"/>
      <c r="G2" s="33" t="s">
        <v>23</v>
      </c>
      <c r="H2" s="31"/>
    </row>
    <row r="3" spans="1:8" x14ac:dyDescent="0.25">
      <c r="A3" s="36"/>
      <c r="B3" s="36"/>
      <c r="C3" s="36"/>
      <c r="D3" s="36"/>
      <c r="E3" s="36"/>
      <c r="F3" s="37"/>
      <c r="G3" s="33" t="s">
        <v>24</v>
      </c>
      <c r="H3" s="31"/>
    </row>
    <row r="4" spans="1:8" x14ac:dyDescent="0.25">
      <c r="A4" s="36"/>
      <c r="B4" s="36"/>
      <c r="C4" s="36"/>
      <c r="D4" s="36"/>
      <c r="E4" s="36"/>
      <c r="F4" s="37"/>
      <c r="G4" s="33" t="s">
        <v>25</v>
      </c>
      <c r="H4" s="31"/>
    </row>
    <row r="6" spans="1:8" x14ac:dyDescent="0.25">
      <c r="C6" s="19" t="s">
        <v>12</v>
      </c>
      <c r="D6" s="18"/>
    </row>
    <row r="7" spans="1:8" ht="15.75" thickBot="1" x14ac:dyDescent="0.3"/>
    <row r="8" spans="1:8" ht="20.100000000000001" customHeight="1" x14ac:dyDescent="0.25">
      <c r="C8" s="1" t="s">
        <v>2</v>
      </c>
      <c r="D8" s="2"/>
      <c r="E8" s="21">
        <v>10000</v>
      </c>
      <c r="F8" s="3" t="s">
        <v>0</v>
      </c>
      <c r="G8" s="4" t="s">
        <v>3</v>
      </c>
      <c r="H8" s="4" t="s">
        <v>4</v>
      </c>
    </row>
    <row r="9" spans="1:8" ht="20.100000000000001" customHeight="1" thickBot="1" x14ac:dyDescent="0.3">
      <c r="C9" s="5" t="s">
        <v>5</v>
      </c>
      <c r="D9" s="6"/>
      <c r="E9" s="6"/>
      <c r="F9" s="7"/>
      <c r="G9" s="8" t="s">
        <v>6</v>
      </c>
      <c r="H9" s="8" t="s">
        <v>6</v>
      </c>
    </row>
    <row r="10" spans="1:8" ht="20.100000000000001" customHeight="1" x14ac:dyDescent="0.25">
      <c r="C10" s="45" t="s">
        <v>7</v>
      </c>
      <c r="D10" s="46"/>
      <c r="E10" s="47"/>
      <c r="F10" s="9">
        <v>0.01</v>
      </c>
      <c r="G10" s="10">
        <f>ROUNDUP($E$8*F10,2)</f>
        <v>100</v>
      </c>
      <c r="H10" s="10">
        <f>E8-G10</f>
        <v>9900</v>
      </c>
    </row>
    <row r="11" spans="1:8" ht="20.100000000000001" customHeight="1" x14ac:dyDescent="0.25">
      <c r="C11" s="48" t="s">
        <v>8</v>
      </c>
      <c r="D11" s="49"/>
      <c r="E11" s="50"/>
      <c r="F11" s="11">
        <v>0.05</v>
      </c>
      <c r="G11" s="12">
        <f>ROUNDUP($E$8*F11,2)</f>
        <v>500</v>
      </c>
      <c r="H11" s="13">
        <f>H10-G11</f>
        <v>9400</v>
      </c>
    </row>
    <row r="12" spans="1:8" ht="20.100000000000001" customHeight="1" x14ac:dyDescent="0.25">
      <c r="C12" s="48" t="s">
        <v>20</v>
      </c>
      <c r="D12" s="49"/>
      <c r="E12" s="50"/>
      <c r="F12" s="11">
        <v>0.3</v>
      </c>
      <c r="G12" s="12">
        <f>ROUNDUP($E$8*F12,2)</f>
        <v>3000</v>
      </c>
      <c r="H12" s="13">
        <f>H11-G12</f>
        <v>6400</v>
      </c>
    </row>
    <row r="13" spans="1:8" ht="20.100000000000001" customHeight="1" thickBot="1" x14ac:dyDescent="0.3">
      <c r="C13" s="51" t="s">
        <v>9</v>
      </c>
      <c r="D13" s="52"/>
      <c r="E13" s="53"/>
      <c r="F13" s="11">
        <v>0.49</v>
      </c>
      <c r="G13" s="12">
        <f>ROUNDUP($E$8*F13,2)</f>
        <v>4900</v>
      </c>
      <c r="H13" s="13">
        <f>H12-G13</f>
        <v>1500</v>
      </c>
    </row>
    <row r="14" spans="1:8" ht="20.100000000000001" customHeight="1" thickBot="1" x14ac:dyDescent="0.3">
      <c r="C14" s="38" t="s">
        <v>13</v>
      </c>
      <c r="D14" s="39"/>
      <c r="E14" s="40"/>
      <c r="F14" s="22">
        <v>0.15</v>
      </c>
      <c r="G14" s="15">
        <f>H13</f>
        <v>1500</v>
      </c>
      <c r="H14" s="14">
        <f>H13-G14</f>
        <v>0</v>
      </c>
    </row>
    <row r="15" spans="1:8" hidden="1" x14ac:dyDescent="0.25">
      <c r="F15" s="16">
        <v>1</v>
      </c>
    </row>
    <row r="16" spans="1:8" ht="15.75" thickBot="1" x14ac:dyDescent="0.3">
      <c r="C16" s="41" t="s">
        <v>1</v>
      </c>
      <c r="D16" s="42"/>
      <c r="E16" s="43"/>
      <c r="F16" s="22">
        <v>1</v>
      </c>
      <c r="G16" s="26"/>
      <c r="H16" s="23"/>
    </row>
    <row r="17" spans="6:6" ht="41.25" customHeight="1" x14ac:dyDescent="0.25">
      <c r="F17" s="27"/>
    </row>
  </sheetData>
  <mergeCells count="7">
    <mergeCell ref="A1:F4"/>
    <mergeCell ref="C16:E16"/>
    <mergeCell ref="C10:E10"/>
    <mergeCell ref="C11:E11"/>
    <mergeCell ref="C12:E12"/>
    <mergeCell ref="C13:E13"/>
    <mergeCell ref="C14:E14"/>
  </mergeCells>
  <printOptions horizontalCentered="1"/>
  <pageMargins left="0" right="0" top="0" bottom="0" header="0" footer="0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85" zoomScaleNormal="85" workbookViewId="0">
      <selection activeCell="H25" sqref="H25"/>
    </sheetView>
  </sheetViews>
  <sheetFormatPr defaultRowHeight="15" x14ac:dyDescent="0.25"/>
  <cols>
    <col min="3" max="3" width="19.42578125" bestFit="1" customWidth="1"/>
    <col min="5" max="5" width="15.7109375" customWidth="1"/>
    <col min="6" max="6" width="9.28515625" bestFit="1" customWidth="1"/>
    <col min="7" max="7" width="12.85546875" customWidth="1"/>
    <col min="8" max="8" width="14" customWidth="1"/>
    <col min="11" max="11" width="26.42578125" bestFit="1" customWidth="1"/>
    <col min="13" max="13" width="15.7109375" customWidth="1"/>
    <col min="14" max="14" width="9.28515625" bestFit="1" customWidth="1"/>
  </cols>
  <sheetData>
    <row r="1" spans="1:8" x14ac:dyDescent="0.25">
      <c r="A1" s="35" t="s">
        <v>27</v>
      </c>
      <c r="B1" s="36"/>
      <c r="C1" s="36"/>
      <c r="D1" s="36"/>
      <c r="E1" s="36"/>
      <c r="F1" s="37"/>
      <c r="G1" s="34" t="s">
        <v>22</v>
      </c>
      <c r="H1" s="32" t="s">
        <v>26</v>
      </c>
    </row>
    <row r="2" spans="1:8" x14ac:dyDescent="0.25">
      <c r="A2" s="36"/>
      <c r="B2" s="36"/>
      <c r="C2" s="36"/>
      <c r="D2" s="36"/>
      <c r="E2" s="36"/>
      <c r="F2" s="37"/>
      <c r="G2" s="33" t="s">
        <v>23</v>
      </c>
      <c r="H2" s="31"/>
    </row>
    <row r="3" spans="1:8" x14ac:dyDescent="0.25">
      <c r="A3" s="36"/>
      <c r="B3" s="36"/>
      <c r="C3" s="36"/>
      <c r="D3" s="36"/>
      <c r="E3" s="36"/>
      <c r="F3" s="37"/>
      <c r="G3" s="33" t="s">
        <v>24</v>
      </c>
      <c r="H3" s="31"/>
    </row>
    <row r="4" spans="1:8" x14ac:dyDescent="0.25">
      <c r="A4" s="36"/>
      <c r="B4" s="36"/>
      <c r="C4" s="36"/>
      <c r="D4" s="36"/>
      <c r="E4" s="36"/>
      <c r="F4" s="37"/>
      <c r="G4" s="33" t="s">
        <v>25</v>
      </c>
      <c r="H4" s="31"/>
    </row>
    <row r="6" spans="1:8" x14ac:dyDescent="0.25">
      <c r="C6" s="19" t="s">
        <v>10</v>
      </c>
      <c r="D6" s="18"/>
    </row>
    <row r="7" spans="1:8" ht="15.75" thickBot="1" x14ac:dyDescent="0.3"/>
    <row r="8" spans="1:8" ht="20.100000000000001" customHeight="1" x14ac:dyDescent="0.25">
      <c r="C8" s="1" t="s">
        <v>2</v>
      </c>
      <c r="D8" s="2"/>
      <c r="E8" s="21">
        <v>10000</v>
      </c>
      <c r="F8" s="3" t="s">
        <v>0</v>
      </c>
      <c r="G8" s="4" t="s">
        <v>3</v>
      </c>
      <c r="H8" s="4" t="s">
        <v>4</v>
      </c>
    </row>
    <row r="9" spans="1:8" ht="20.100000000000001" customHeight="1" thickBot="1" x14ac:dyDescent="0.3">
      <c r="C9" s="5" t="s">
        <v>5</v>
      </c>
      <c r="D9" s="6"/>
      <c r="E9" s="6"/>
      <c r="F9" s="7"/>
      <c r="G9" s="8" t="s">
        <v>6</v>
      </c>
      <c r="H9" s="8" t="s">
        <v>6</v>
      </c>
    </row>
    <row r="10" spans="1:8" ht="20.100000000000001" customHeight="1" x14ac:dyDescent="0.25">
      <c r="C10" s="45" t="s">
        <v>7</v>
      </c>
      <c r="D10" s="46"/>
      <c r="E10" s="47"/>
      <c r="F10" s="9">
        <v>0.01</v>
      </c>
      <c r="G10" s="10">
        <f>ROUNDUP($E$8*F10,2)</f>
        <v>100</v>
      </c>
      <c r="H10" s="10">
        <f>E8-G10</f>
        <v>9900</v>
      </c>
    </row>
    <row r="11" spans="1:8" ht="20.100000000000001" customHeight="1" x14ac:dyDescent="0.25">
      <c r="C11" s="48" t="s">
        <v>8</v>
      </c>
      <c r="D11" s="49"/>
      <c r="E11" s="50"/>
      <c r="F11" s="11">
        <v>0.05</v>
      </c>
      <c r="G11" s="12">
        <f>ROUNDUP($E$8*F11,2)</f>
        <v>500</v>
      </c>
      <c r="H11" s="13">
        <f>H10-G11</f>
        <v>9400</v>
      </c>
    </row>
    <row r="12" spans="1:8" ht="20.100000000000001" customHeight="1" x14ac:dyDescent="0.25">
      <c r="C12" s="48" t="s">
        <v>11</v>
      </c>
      <c r="D12" s="49"/>
      <c r="E12" s="50"/>
      <c r="F12" s="11">
        <v>0.15</v>
      </c>
      <c r="G12" s="12">
        <f>ROUNDUP($E$8*F12,2)</f>
        <v>1500</v>
      </c>
      <c r="H12" s="13">
        <f>H11-G12</f>
        <v>7900</v>
      </c>
    </row>
    <row r="13" spans="1:8" ht="20.100000000000001" customHeight="1" thickBot="1" x14ac:dyDescent="0.3">
      <c r="C13" s="51" t="s">
        <v>14</v>
      </c>
      <c r="D13" s="52"/>
      <c r="E13" s="53"/>
      <c r="F13" s="11">
        <v>0</v>
      </c>
      <c r="G13" s="12">
        <f>ROUNDUP($E$8*F13,2)</f>
        <v>0</v>
      </c>
      <c r="H13" s="13">
        <f>H12-G13</f>
        <v>7900</v>
      </c>
    </row>
    <row r="14" spans="1:8" ht="20.100000000000001" customHeight="1" thickBot="1" x14ac:dyDescent="0.3">
      <c r="C14" s="38" t="s">
        <v>15</v>
      </c>
      <c r="D14" s="39"/>
      <c r="E14" s="40"/>
      <c r="F14" s="22">
        <v>0.79</v>
      </c>
      <c r="G14" s="14">
        <f>ROUNDUP($E$8*F14,2)</f>
        <v>7900</v>
      </c>
      <c r="H14" s="14">
        <f>H13-G14</f>
        <v>0</v>
      </c>
    </row>
    <row r="15" spans="1:8" ht="15.75" hidden="1" thickBot="1" x14ac:dyDescent="0.3">
      <c r="F15" s="22">
        <v>0.79</v>
      </c>
      <c r="G15" s="24">
        <f t="shared" ref="G15" si="0">ROUNDUP($E$8*F15,2)</f>
        <v>7900</v>
      </c>
    </row>
    <row r="16" spans="1:8" ht="15.75" thickBot="1" x14ac:dyDescent="0.3">
      <c r="C16" s="41" t="s">
        <v>1</v>
      </c>
      <c r="D16" s="42"/>
      <c r="E16" s="43"/>
      <c r="F16" s="22">
        <v>1</v>
      </c>
      <c r="G16" s="26"/>
      <c r="H16" s="23"/>
    </row>
    <row r="17" spans="6:7" ht="39" customHeight="1" x14ac:dyDescent="0.25">
      <c r="F17" s="17"/>
      <c r="G17" s="25"/>
    </row>
  </sheetData>
  <mergeCells count="7">
    <mergeCell ref="A1:F4"/>
    <mergeCell ref="C16:E16"/>
    <mergeCell ref="C14:E14"/>
    <mergeCell ref="C10:E10"/>
    <mergeCell ref="C11:E11"/>
    <mergeCell ref="C12:E12"/>
    <mergeCell ref="C13:E13"/>
  </mergeCells>
  <printOptions horizontalCentered="1"/>
  <pageMargins left="0" right="0" top="0" bottom="0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Gelir Dağılım Üniversite-San.İş</vt:lpstr>
      <vt:lpstr>Gelir Dağılım  SEM</vt:lpstr>
      <vt:lpstr>Gelir Dağılım Bölüm Lab.Çalış.</vt:lpstr>
      <vt:lpstr>Gelir Dağılım  Merk.Rutin</vt:lpstr>
      <vt:lpstr>Gelir Dağılım Proje-Danış.</vt:lpstr>
      <vt:lpstr>'Gelir Dağılım  Merk.Rutin'!Yazdırma_Alanı</vt:lpstr>
      <vt:lpstr>'Gelir Dağılım  SEM'!Yazdırma_Alanı</vt:lpstr>
      <vt:lpstr>'Gelir Dağılım Bölüm Lab.Çalış.'!Yazdırma_Alanı</vt:lpstr>
      <vt:lpstr>'Gelir Dağılım Proje-Danış.'!Yazdırma_Alanı</vt:lpstr>
      <vt:lpstr>'Gelir Dağılım Üniversite-San.İş'!Yazdırma_Alanı</vt:lpstr>
    </vt:vector>
  </TitlesOfParts>
  <Company>iyte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Cengiz Kocak</dc:creator>
  <cp:lastModifiedBy>murat-dogan</cp:lastModifiedBy>
  <cp:lastPrinted>2013-04-05T11:17:20Z</cp:lastPrinted>
  <dcterms:created xsi:type="dcterms:W3CDTF">2012-01-27T07:24:57Z</dcterms:created>
  <dcterms:modified xsi:type="dcterms:W3CDTF">2025-03-17T07:00:11Z</dcterms:modified>
</cp:coreProperties>
</file>